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<sst xmlns="http://schemas.openxmlformats.org/spreadsheetml/2006/main" count="99" uniqueCount="99">
  <si>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</si>
  <si>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</si>
  <si>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</si>
  <si>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</si>
  <si>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</si>
  <si>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</si>
  <si>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</si>
  <si>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</si>
  <si>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</si>
  <si>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</si>
  <si>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</si>
  <si>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</si>
  <si>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</si>
  <si>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</si>
  <si>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</si>
  <si>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</si>
  <si>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</si>
  <si>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</si>
  <si>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</si>
  <si>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</si>
  <si>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</si>
  <si>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</si>
  <si>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</si>
  <si>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</si>
  <si>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</si>
  <si>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</si>
  <si>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</si>
  <si>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</si>
  <si>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</si>
  <si>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</si>
  <si>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</si>
  <si>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</si>
  <si>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</si>
  <si>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</si>
  <si>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</si>
  <si>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</si>
  <si>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</si>
  <si>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</si>
  <si>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</si>
  <si>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</si>
  <si>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</si>
  <si>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</si>
  <si>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</si>
  <si>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</si>
  <si>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</si>
  <si>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</si>
  <si>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</si>
  <si>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</si>
  <si>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</si>
  <si>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</si>
  <si>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</si>
  <si>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</si>
  <si>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</si>
  <si>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</si>
  <si>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</si>
  <si>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</si>
  <si>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</si>
  <si>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</si>
  <si>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</si>
  <si>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</si>
  <si>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</si>
  <si>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</si>
  <si>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</si>
  <si>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</si>
  <si>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</si>
  <si>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</si>
  <si>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</si>
  <si>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</si>
  <si>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</si>
  <si>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</si>
  <si>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</si>
  <si>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</si>
  <si>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</si>
  <si>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</si>
  <si>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</si>
  <si>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</si>
  <si>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</si>
  <si>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</si>
  <si>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</si>
  <si>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</si>
  <si>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</si>
  <si>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</si>
  <si>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</si>
  <si>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</si>
  <si>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</si>
  <si>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</si>
  <si>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</si>
  <si>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</si>
  <si>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</si>
  <si>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</si>
  <si>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</si>
  <si>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</si>
  <si>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</si>
  <si>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</si>
  <si>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</si>
  <si>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</si>
  <si>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</si>
  <si>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</si>
  <si>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 xml:space="preserve">Отчет об исполнении районного бюджета                                                                                                     
за декабрь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</si>
</sst>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0"/>
  <sheetViews>
    <sheetView tabSelected="1" zoomScalePageLayoutView="0" workbookViewId="0" topLeftCell="A1">
      <selection activeCell="A2" sqref="A2:D2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5"/>
      <c r="C1" s="45"/>
      <c r="D1" s="45"/>
    </row>
    <row r="2" spans="1:4" s="1" customFormat="1" ht="45.75" customHeight="1">
      <c r="A2" s="44" t="s">
        <v>98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22074.83</v>
      </c>
      <c r="C7" s="35">
        <f>C8+C9+C10+C11+C12+C13+C14+C15+C16+C17+C18+C19</f>
        <v>22749.81</v>
      </c>
      <c r="D7" s="32">
        <f>C7*100/B7</f>
        <v>103.05769059150171</v>
      </c>
    </row>
    <row r="8" spans="1:4" s="2" customFormat="1" ht="15" customHeight="1">
      <c r="A8" s="8" t="s">
        <v>49</v>
      </c>
      <c r="B8" s="34">
        <v>11287.74</v>
      </c>
      <c r="C8" s="34">
        <v>11827.59</v>
      </c>
      <c r="D8" s="32">
        <f>C8*100/B8</f>
        <v>104.78262256217808</v>
      </c>
    </row>
    <row r="9" spans="1:4" s="2" customFormat="1" ht="15" customHeight="1">
      <c r="A9" s="33" t="s">
        <v>90</v>
      </c>
      <c r="B9" s="34">
        <v>62.45</v>
      </c>
      <c r="C9" s="34">
        <v>67.84</v>
      </c>
      <c r="D9" s="32">
        <f>C9*100/B9</f>
        <v>108.63090472377903</v>
      </c>
    </row>
    <row r="10" spans="1:4" s="2" customFormat="1" ht="15" customHeight="1">
      <c r="A10" s="8" t="s">
        <v>40</v>
      </c>
      <c r="B10" s="34">
        <v>4056.53</v>
      </c>
      <c r="C10" s="34">
        <v>4056.65</v>
      </c>
      <c r="D10" s="32">
        <f>C10*100/B10</f>
        <v>100.00295819333272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586.3</v>
      </c>
      <c r="C12" s="34">
        <v>586.36</v>
      </c>
      <c r="D12" s="32">
        <f>C12*100/B12</f>
        <v>100.01023366877027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2028.74</v>
      </c>
      <c r="C14" s="34">
        <v>2099.37</v>
      </c>
      <c r="D14" s="32">
        <f aca="true" t="shared" si="0" ref="D14:D21">C14*100/B14</f>
        <v>103.48147125802222</v>
      </c>
    </row>
    <row r="15" spans="1:4" s="2" customFormat="1" ht="15" customHeight="1">
      <c r="A15" s="8" t="s">
        <v>44</v>
      </c>
      <c r="B15" s="34">
        <v>192.65</v>
      </c>
      <c r="C15" s="34">
        <v>192.95</v>
      </c>
      <c r="D15" s="32">
        <f t="shared" si="0"/>
        <v>100.15572281339216</v>
      </c>
    </row>
    <row r="16" spans="1:4" s="2" customFormat="1" ht="15" customHeight="1">
      <c r="A16" s="33" t="s">
        <v>92</v>
      </c>
      <c r="B16" s="34">
        <v>1361.17</v>
      </c>
      <c r="C16" s="34">
        <v>1393.72</v>
      </c>
      <c r="D16" s="32">
        <f t="shared" si="0"/>
        <v>102.39132511001564</v>
      </c>
    </row>
    <row r="17" spans="1:4" s="2" customFormat="1" ht="15" customHeight="1">
      <c r="A17" s="8" t="s">
        <v>45</v>
      </c>
      <c r="B17" s="34">
        <v>1252.61</v>
      </c>
      <c r="C17" s="34">
        <v>1264.88</v>
      </c>
      <c r="D17" s="32">
        <f t="shared" si="0"/>
        <v>100.9795546898077</v>
      </c>
    </row>
    <row r="18" spans="1:4" s="2" customFormat="1" ht="15" customHeight="1">
      <c r="A18" s="8" t="s">
        <v>46</v>
      </c>
      <c r="B18" s="34">
        <v>763</v>
      </c>
      <c r="C18" s="34">
        <v>774.81</v>
      </c>
      <c r="D18" s="32">
        <f t="shared" si="0"/>
        <v>101.5478374836173</v>
      </c>
    </row>
    <row r="19" spans="1:4" s="2" customFormat="1" ht="15" customHeight="1">
      <c r="A19" s="8" t="s">
        <v>47</v>
      </c>
      <c r="B19" s="34">
        <v>480.39</v>
      </c>
      <c r="C19" s="34">
        <v>482.39</v>
      </c>
      <c r="D19" s="32">
        <v>0</v>
      </c>
    </row>
    <row r="20" spans="1:4" s="2" customFormat="1" ht="15" customHeight="1">
      <c r="A20" s="9" t="s">
        <v>89</v>
      </c>
      <c r="B20" s="35">
        <v>355055.12</v>
      </c>
      <c r="C20" s="35">
        <v>353701.96</v>
      </c>
      <c r="D20" s="32">
        <f t="shared" si="0"/>
        <v>99.61888734346374</v>
      </c>
    </row>
    <row r="21" spans="1:4" s="2" customFormat="1" ht="15" customHeight="1">
      <c r="A21" s="9" t="s">
        <v>50</v>
      </c>
      <c r="B21" s="35">
        <f>B7+B20</f>
        <v>377129.95</v>
      </c>
      <c r="C21" s="35">
        <f>C7+C20</f>
        <v>376451.77</v>
      </c>
      <c r="D21" s="32">
        <f t="shared" si="0"/>
        <v>99.82017339116132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32587.33</v>
      </c>
      <c r="C23" s="13">
        <f>C24+C25+C26+C28+C30+C31+C29+C27</f>
        <v>32342.010000000002</v>
      </c>
      <c r="D23" s="14">
        <f aca="true" t="shared" si="1" ref="D23:D35">C23*100/B23</f>
        <v>99.24719208354902</v>
      </c>
    </row>
    <row r="24" spans="1:4" ht="27.75" customHeight="1">
      <c r="A24" s="8" t="s">
        <v>6</v>
      </c>
      <c r="B24" s="20">
        <v>979.35</v>
      </c>
      <c r="C24" s="20">
        <v>979.35</v>
      </c>
      <c r="D24" s="21">
        <f t="shared" si="1"/>
        <v>100</v>
      </c>
    </row>
    <row r="25" spans="1:4" ht="27.75" customHeight="1">
      <c r="A25" s="22" t="s">
        <v>7</v>
      </c>
      <c r="B25" s="20">
        <v>629.05</v>
      </c>
      <c r="C25" s="20">
        <v>629.05</v>
      </c>
      <c r="D25" s="21">
        <f t="shared" si="1"/>
        <v>100</v>
      </c>
    </row>
    <row r="26" spans="1:4" ht="27.75" customHeight="1">
      <c r="A26" s="22" t="s">
        <v>8</v>
      </c>
      <c r="B26" s="20">
        <v>20993.7</v>
      </c>
      <c r="C26" s="20">
        <v>20989.1</v>
      </c>
      <c r="D26" s="21">
        <f t="shared" si="1"/>
        <v>99.97808866469464</v>
      </c>
    </row>
    <row r="27" spans="1:4" ht="14.25" customHeight="1">
      <c r="A27" s="30" t="s">
        <v>96</v>
      </c>
      <c r="B27" s="20">
        <v>8.4</v>
      </c>
      <c r="C27" s="20">
        <v>8.4</v>
      </c>
      <c r="D27" s="21">
        <f t="shared" si="1"/>
        <v>100</v>
      </c>
    </row>
    <row r="28" spans="1:4" ht="27.75" customHeight="1">
      <c r="A28" s="22" t="s">
        <v>9</v>
      </c>
      <c r="B28" s="20">
        <v>5925.48</v>
      </c>
      <c r="C28" s="20">
        <v>5917.75</v>
      </c>
      <c r="D28" s="21">
        <f t="shared" si="1"/>
        <v>99.86954643336912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220.42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3102.93</v>
      </c>
      <c r="C31" s="20">
        <v>3090.36</v>
      </c>
      <c r="D31" s="21">
        <f t="shared" si="1"/>
        <v>99.59489901480214</v>
      </c>
    </row>
    <row r="32" spans="1:4" ht="15" customHeight="1">
      <c r="A32" s="12" t="s">
        <v>13</v>
      </c>
      <c r="B32" s="13">
        <f>B33</f>
        <v>604.8</v>
      </c>
      <c r="C32" s="13">
        <f>C33</f>
        <v>604.8</v>
      </c>
      <c r="D32" s="14">
        <f t="shared" si="1"/>
        <v>100</v>
      </c>
    </row>
    <row r="33" spans="1:4" ht="15" customHeight="1">
      <c r="A33" s="22" t="s">
        <v>14</v>
      </c>
      <c r="B33" s="20">
        <v>604.8</v>
      </c>
      <c r="C33" s="20">
        <v>604.8</v>
      </c>
      <c r="D33" s="21">
        <f t="shared" si="1"/>
        <v>100</v>
      </c>
    </row>
    <row r="34" spans="1:4" ht="15" customHeight="1">
      <c r="A34" s="12" t="s">
        <v>15</v>
      </c>
      <c r="B34" s="13">
        <f>B35+B36+B37</f>
        <v>1802.83</v>
      </c>
      <c r="C34" s="13">
        <f>C35+C36+C37</f>
        <v>1800.81</v>
      </c>
      <c r="D34" s="14">
        <f t="shared" si="1"/>
        <v>99.88795393908467</v>
      </c>
    </row>
    <row r="35" spans="1:4" ht="27.75" customHeight="1">
      <c r="A35" s="22" t="s">
        <v>77</v>
      </c>
      <c r="B35" s="20">
        <v>1799.83</v>
      </c>
      <c r="C35" s="20">
        <v>1797.81</v>
      </c>
      <c r="D35" s="21">
        <f t="shared" si="1"/>
        <v>99.88776717801126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37" t="s">
        <v>97</v>
      </c>
      <c r="B37" s="20">
        <v>3</v>
      </c>
      <c r="C37" s="20">
        <v>3</v>
      </c>
      <c r="D37" s="21">
        <v>0</v>
      </c>
    </row>
    <row r="38" spans="1:4" ht="15" customHeight="1">
      <c r="A38" s="12" t="s">
        <v>16</v>
      </c>
      <c r="B38" s="13">
        <f>B39+B40+B41+B42</f>
        <v>25838.600000000002</v>
      </c>
      <c r="C38" s="13">
        <f>C39+C40+C41+C42</f>
        <v>24918.35</v>
      </c>
      <c r="D38" s="14">
        <f>C38*100/B38</f>
        <v>96.43846802845354</v>
      </c>
    </row>
    <row r="39" spans="1:4" ht="15" customHeight="1">
      <c r="A39" s="22" t="s">
        <v>17</v>
      </c>
      <c r="B39" s="20">
        <v>1910.08</v>
      </c>
      <c r="C39" s="20">
        <v>1910.08</v>
      </c>
      <c r="D39" s="21">
        <f>C39*100/B39</f>
        <v>100</v>
      </c>
    </row>
    <row r="40" spans="1:4" ht="15" customHeight="1">
      <c r="A40" s="22" t="s">
        <v>18</v>
      </c>
      <c r="B40" s="20">
        <v>4990.5</v>
      </c>
      <c r="C40" s="20">
        <v>4946.94</v>
      </c>
      <c r="D40" s="21">
        <f>C40*100/B40</f>
        <v>99.12714156898105</v>
      </c>
    </row>
    <row r="41" spans="1:4" ht="15" customHeight="1">
      <c r="A41" s="22" t="s">
        <v>79</v>
      </c>
      <c r="B41" s="20">
        <v>9950.43</v>
      </c>
      <c r="C41" s="20">
        <v>9867.68</v>
      </c>
      <c r="D41" s="21">
        <f>C41*100/B41</f>
        <v>99.16837764800114</v>
      </c>
    </row>
    <row r="42" spans="1:4" ht="15" customHeight="1">
      <c r="A42" s="22" t="s">
        <v>19</v>
      </c>
      <c r="B42" s="20">
        <v>8987.59</v>
      </c>
      <c r="C42" s="20">
        <v>8193.65</v>
      </c>
      <c r="D42" s="21">
        <f>C42*100/B42</f>
        <v>91.16626370361799</v>
      </c>
    </row>
    <row r="43" spans="1:4" ht="15" customHeight="1">
      <c r="A43" s="12" t="s">
        <v>20</v>
      </c>
      <c r="B43" s="13">
        <f>B44+B45+B46</f>
        <v>8564</v>
      </c>
      <c r="C43" s="13">
        <f>C44+C45+C46</f>
        <v>8526.98</v>
      </c>
      <c r="D43" s="13">
        <f>D44+D45+D46</f>
        <v>199.4215625</v>
      </c>
    </row>
    <row r="44" spans="1:4" ht="15" customHeight="1">
      <c r="A44" s="22" t="s">
        <v>21</v>
      </c>
      <c r="B44" s="20">
        <v>1314</v>
      </c>
      <c r="C44" s="20">
        <v>1314</v>
      </c>
      <c r="D44" s="21">
        <f>C44*100/B44</f>
        <v>100</v>
      </c>
    </row>
    <row r="45" spans="1:4" ht="15" customHeight="1">
      <c r="A45" s="30" t="s">
        <v>22</v>
      </c>
      <c r="B45" s="20">
        <v>850</v>
      </c>
      <c r="C45" s="20">
        <v>850</v>
      </c>
      <c r="D45" s="21">
        <v>0</v>
      </c>
    </row>
    <row r="46" spans="1:4" ht="15" customHeight="1">
      <c r="A46" s="30" t="s">
        <v>23</v>
      </c>
      <c r="B46" s="20">
        <v>6400</v>
      </c>
      <c r="C46" s="20">
        <v>6362.98</v>
      </c>
      <c r="D46" s="21">
        <f aca="true" t="shared" si="2" ref="D46:D64">C46*100/B46</f>
        <v>99.4215625</v>
      </c>
    </row>
    <row r="47" spans="1:4" ht="15" customHeight="1">
      <c r="A47" s="12" t="s">
        <v>24</v>
      </c>
      <c r="B47" s="13">
        <f>B48+B49+B50+B51</f>
        <v>210656.28</v>
      </c>
      <c r="C47" s="13">
        <f>C48+C49+C50+C51</f>
        <v>209082.6</v>
      </c>
      <c r="D47" s="14">
        <f t="shared" si="2"/>
        <v>99.25296316824735</v>
      </c>
    </row>
    <row r="48" spans="1:4" ht="15" customHeight="1">
      <c r="A48" s="22" t="s">
        <v>25</v>
      </c>
      <c r="B48" s="20">
        <v>23037.67</v>
      </c>
      <c r="C48" s="20">
        <v>22747.18</v>
      </c>
      <c r="D48" s="21">
        <f t="shared" si="2"/>
        <v>98.73906519192263</v>
      </c>
    </row>
    <row r="49" spans="1:4" ht="15" customHeight="1">
      <c r="A49" s="30" t="s">
        <v>26</v>
      </c>
      <c r="B49" s="20">
        <v>167724.02</v>
      </c>
      <c r="C49" s="20">
        <v>166466.07</v>
      </c>
      <c r="D49" s="21">
        <f t="shared" si="2"/>
        <v>99.24998816508214</v>
      </c>
    </row>
    <row r="50" spans="1:4" ht="15" customHeight="1">
      <c r="A50" s="22" t="s">
        <v>27</v>
      </c>
      <c r="B50" s="20">
        <v>2075.11</v>
      </c>
      <c r="C50" s="20">
        <v>2074.53</v>
      </c>
      <c r="D50" s="21">
        <f t="shared" si="2"/>
        <v>99.9720496744751</v>
      </c>
    </row>
    <row r="51" spans="1:4" ht="15" customHeight="1">
      <c r="A51" s="22" t="s">
        <v>28</v>
      </c>
      <c r="B51" s="20">
        <v>17819.48</v>
      </c>
      <c r="C51" s="20">
        <v>17794.82</v>
      </c>
      <c r="D51" s="21">
        <f t="shared" si="2"/>
        <v>99.86161212336162</v>
      </c>
    </row>
    <row r="52" spans="1:4" ht="15" customHeight="1">
      <c r="A52" s="12" t="s">
        <v>81</v>
      </c>
      <c r="B52" s="13">
        <f>B53+B54</f>
        <v>39386.840000000004</v>
      </c>
      <c r="C52" s="13">
        <f>C53+C54</f>
        <v>37764.78</v>
      </c>
      <c r="D52" s="14">
        <f t="shared" si="2"/>
        <v>95.88172089967105</v>
      </c>
    </row>
    <row r="53" spans="1:4" ht="15" customHeight="1">
      <c r="A53" s="22" t="s">
        <v>29</v>
      </c>
      <c r="B53" s="20">
        <v>34991.05</v>
      </c>
      <c r="C53" s="20">
        <v>33375.09</v>
      </c>
      <c r="D53" s="21">
        <f t="shared" si="2"/>
        <v>95.38179048642436</v>
      </c>
    </row>
    <row r="54" spans="1:4" ht="15" customHeight="1">
      <c r="A54" s="22" t="s">
        <v>30</v>
      </c>
      <c r="B54" s="20">
        <v>4395.79</v>
      </c>
      <c r="C54" s="20">
        <v>4389.69</v>
      </c>
      <c r="D54" s="21">
        <f t="shared" si="2"/>
        <v>99.86123085952694</v>
      </c>
    </row>
    <row r="55" spans="1:4" ht="15" customHeight="1">
      <c r="A55" s="12" t="s">
        <v>80</v>
      </c>
      <c r="B55" s="13">
        <f>B56</f>
        <v>89.6</v>
      </c>
      <c r="C55" s="13">
        <f>C56</f>
        <v>89.6</v>
      </c>
      <c r="D55" s="14">
        <f t="shared" si="2"/>
        <v>100</v>
      </c>
    </row>
    <row r="56" spans="1:4" ht="15" customHeight="1">
      <c r="A56" s="30" t="s">
        <v>93</v>
      </c>
      <c r="B56" s="20">
        <v>89.6</v>
      </c>
      <c r="C56" s="20">
        <v>89.6</v>
      </c>
      <c r="D56" s="21">
        <f t="shared" si="2"/>
        <v>100</v>
      </c>
    </row>
    <row r="57" spans="1:4" ht="15" customHeight="1">
      <c r="A57" s="12" t="s">
        <v>32</v>
      </c>
      <c r="B57" s="13">
        <f>B58+B59+B60+B61+B62</f>
        <v>21838.100000000002</v>
      </c>
      <c r="C57" s="13">
        <f>C58+C59+C60+C61+C62</f>
        <v>21235.23</v>
      </c>
      <c r="D57" s="14">
        <f t="shared" si="2"/>
        <v>97.23936606206583</v>
      </c>
    </row>
    <row r="58" spans="1:4" ht="15" customHeight="1">
      <c r="A58" s="22" t="s">
        <v>33</v>
      </c>
      <c r="B58" s="20">
        <v>102.93</v>
      </c>
      <c r="C58" s="20">
        <v>102.93</v>
      </c>
      <c r="D58" s="21">
        <f t="shared" si="2"/>
        <v>100</v>
      </c>
    </row>
    <row r="59" spans="1:4" ht="15" customHeight="1">
      <c r="A59" s="22" t="s">
        <v>34</v>
      </c>
      <c r="B59" s="20">
        <v>11590.6</v>
      </c>
      <c r="C59" s="20">
        <v>11590.6</v>
      </c>
      <c r="D59" s="21">
        <f t="shared" si="2"/>
        <v>100</v>
      </c>
    </row>
    <row r="60" spans="1:4" ht="15" customHeight="1">
      <c r="A60" s="22" t="s">
        <v>35</v>
      </c>
      <c r="B60" s="20">
        <v>6694.87</v>
      </c>
      <c r="C60" s="20">
        <v>6200.95</v>
      </c>
      <c r="D60" s="21">
        <f t="shared" si="2"/>
        <v>92.62241089072678</v>
      </c>
    </row>
    <row r="61" spans="1:4" ht="15" customHeight="1">
      <c r="A61" s="22" t="s">
        <v>36</v>
      </c>
      <c r="B61" s="20">
        <v>552.4</v>
      </c>
      <c r="C61" s="20">
        <v>443.45</v>
      </c>
      <c r="D61" s="21">
        <f t="shared" si="2"/>
        <v>80.27697320782042</v>
      </c>
    </row>
    <row r="62" spans="1:4" ht="15" customHeight="1">
      <c r="A62" s="22" t="s">
        <v>37</v>
      </c>
      <c r="B62" s="20">
        <v>2897.3</v>
      </c>
      <c r="C62" s="20">
        <v>2897.3</v>
      </c>
      <c r="D62" s="21">
        <f t="shared" si="2"/>
        <v>100</v>
      </c>
    </row>
    <row r="63" spans="1:4" ht="15" customHeight="1">
      <c r="A63" s="12" t="s">
        <v>31</v>
      </c>
      <c r="B63" s="13">
        <f>B64+B65</f>
        <v>2440.4</v>
      </c>
      <c r="C63" s="13">
        <f>C64+C65</f>
        <v>2440.37</v>
      </c>
      <c r="D63" s="14">
        <f t="shared" si="2"/>
        <v>99.99877069332896</v>
      </c>
    </row>
    <row r="64" spans="1:4" ht="15" customHeight="1">
      <c r="A64" s="22" t="s">
        <v>82</v>
      </c>
      <c r="B64" s="20">
        <v>345</v>
      </c>
      <c r="C64" s="20">
        <v>344.97</v>
      </c>
      <c r="D64" s="21">
        <f t="shared" si="2"/>
        <v>99.99130434782609</v>
      </c>
    </row>
    <row r="65" spans="1:4" ht="15" customHeight="1">
      <c r="A65" s="22" t="s">
        <v>88</v>
      </c>
      <c r="B65" s="20">
        <v>2095.4</v>
      </c>
      <c r="C65" s="20">
        <v>2095.4</v>
      </c>
      <c r="D65" s="21">
        <v>0</v>
      </c>
    </row>
    <row r="66" spans="1:4" ht="15" customHeight="1">
      <c r="A66" s="12" t="s">
        <v>10</v>
      </c>
      <c r="B66" s="13">
        <f>B67</f>
        <v>0</v>
      </c>
      <c r="C66" s="13">
        <f>C67</f>
        <v>0</v>
      </c>
      <c r="D66" s="21">
        <v>0</v>
      </c>
    </row>
    <row r="67" spans="1:4" ht="15" customHeight="1">
      <c r="A67" s="30" t="s">
        <v>83</v>
      </c>
      <c r="B67" s="20">
        <v>0</v>
      </c>
      <c r="C67" s="20">
        <v>0</v>
      </c>
      <c r="D67" s="21">
        <v>0</v>
      </c>
    </row>
    <row r="68" spans="1:4" ht="27.75" customHeight="1">
      <c r="A68" s="12" t="s">
        <v>84</v>
      </c>
      <c r="B68" s="13">
        <f>B69+B70+B71</f>
        <v>39675.37</v>
      </c>
      <c r="C68" s="13">
        <f>C69+C70+C71</f>
        <v>39675.37</v>
      </c>
      <c r="D68" s="14">
        <f>C68*100/B68</f>
        <v>100</v>
      </c>
    </row>
    <row r="69" spans="1:4" ht="27.75" customHeight="1">
      <c r="A69" s="22" t="s">
        <v>85</v>
      </c>
      <c r="B69" s="20">
        <v>20372.81</v>
      </c>
      <c r="C69" s="20">
        <v>20372.81</v>
      </c>
      <c r="D69" s="21">
        <f>C69*100/B69</f>
        <v>100</v>
      </c>
    </row>
    <row r="70" spans="1:4" ht="15" customHeight="1">
      <c r="A70" s="22" t="s">
        <v>86</v>
      </c>
      <c r="B70" s="20">
        <v>17587.38</v>
      </c>
      <c r="C70" s="20">
        <v>17587.38</v>
      </c>
      <c r="D70" s="21">
        <f>C70*100/B70</f>
        <v>100</v>
      </c>
    </row>
    <row r="71" spans="1:4" ht="15" customHeight="1">
      <c r="A71" s="22" t="s">
        <v>87</v>
      </c>
      <c r="B71" s="20">
        <v>1715.18</v>
      </c>
      <c r="C71" s="20">
        <v>1715.18</v>
      </c>
      <c r="D71" s="21">
        <v>0</v>
      </c>
    </row>
    <row r="72" spans="1:4" ht="15" customHeight="1">
      <c r="A72" s="12" t="s">
        <v>54</v>
      </c>
      <c r="B72" s="13">
        <f>B23+B32+B34+B38+B43+B47+B52+B55+B57+B63+B66+B68</f>
        <v>383484.15</v>
      </c>
      <c r="C72" s="13">
        <f>C23+C32+C34+C38+C43+C47+C52+C55+C57+C63+C66+C68</f>
        <v>378480.8999999999</v>
      </c>
      <c r="D72" s="14">
        <f>C72*100/B72</f>
        <v>98.69531765524074</v>
      </c>
    </row>
    <row r="73" spans="1:4" ht="15" customHeight="1">
      <c r="A73" s="12" t="s">
        <v>38</v>
      </c>
      <c r="B73" s="13">
        <f>B21-B72</f>
        <v>-6354.200000000012</v>
      </c>
      <c r="C73" s="13">
        <f>C21-C72</f>
        <v>-2029.1299999998882</v>
      </c>
      <c r="D73" s="36">
        <f>C73*100/B73</f>
        <v>31.933681659373086</v>
      </c>
    </row>
    <row r="74" spans="1:4" s="15" customFormat="1" ht="15" customHeight="1">
      <c r="A74" s="12" t="s">
        <v>74</v>
      </c>
      <c r="B74" s="13">
        <f>B75+B80+B84</f>
        <v>6354.200000000012</v>
      </c>
      <c r="C74" s="13">
        <f>C75+C80+C84</f>
        <v>2029.1299999999837</v>
      </c>
      <c r="D74" s="29">
        <f>C74*100/B74</f>
        <v>31.933681659374585</v>
      </c>
    </row>
    <row r="75" spans="1:4" ht="15" customHeight="1">
      <c r="A75" s="12" t="s">
        <v>55</v>
      </c>
      <c r="B75" s="20">
        <f>B76</f>
        <v>1500</v>
      </c>
      <c r="C75" s="20">
        <f>C76</f>
        <v>1500</v>
      </c>
      <c r="D75" s="21">
        <v>0</v>
      </c>
    </row>
    <row r="76" spans="1:4" ht="27.75" customHeight="1">
      <c r="A76" s="22" t="s">
        <v>56</v>
      </c>
      <c r="B76" s="20">
        <f>B77</f>
        <v>1500</v>
      </c>
      <c r="C76" s="20">
        <f>C77</f>
        <v>1500</v>
      </c>
      <c r="D76" s="21">
        <v>0</v>
      </c>
    </row>
    <row r="77" spans="1:4" ht="27.75" customHeight="1">
      <c r="A77" s="22" t="s">
        <v>57</v>
      </c>
      <c r="B77" s="20">
        <v>1500</v>
      </c>
      <c r="C77" s="28">
        <v>1500</v>
      </c>
      <c r="D77" s="21">
        <v>0</v>
      </c>
    </row>
    <row r="78" spans="1:4" ht="27.75" customHeight="1">
      <c r="A78" s="22" t="s">
        <v>58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59</v>
      </c>
      <c r="B79" s="20">
        <v>0</v>
      </c>
      <c r="C79" s="20">
        <v>0</v>
      </c>
      <c r="D79" s="21">
        <v>0</v>
      </c>
    </row>
    <row r="80" spans="1:4" ht="15" customHeight="1">
      <c r="A80" s="12" t="s">
        <v>60</v>
      </c>
      <c r="B80" s="28">
        <f aca="true" t="shared" si="3" ref="B80:C82">B81</f>
        <v>20</v>
      </c>
      <c r="C80" s="28">
        <f t="shared" si="3"/>
        <v>19.46</v>
      </c>
      <c r="D80" s="21">
        <v>0</v>
      </c>
    </row>
    <row r="81" spans="1:4" ht="27.75" customHeight="1">
      <c r="A81" s="22" t="s">
        <v>61</v>
      </c>
      <c r="B81" s="20">
        <f t="shared" si="3"/>
        <v>20</v>
      </c>
      <c r="C81" s="28">
        <f t="shared" si="3"/>
        <v>19.46</v>
      </c>
      <c r="D81" s="21">
        <v>0</v>
      </c>
    </row>
    <row r="82" spans="1:4" ht="27.75" customHeight="1">
      <c r="A82" s="22" t="s">
        <v>62</v>
      </c>
      <c r="B82" s="28">
        <f t="shared" si="3"/>
        <v>20</v>
      </c>
      <c r="C82" s="28">
        <f t="shared" si="3"/>
        <v>19.46</v>
      </c>
      <c r="D82" s="21">
        <v>0</v>
      </c>
    </row>
    <row r="83" spans="1:4" ht="27.75" customHeight="1">
      <c r="A83" s="22" t="s">
        <v>63</v>
      </c>
      <c r="B83" s="20">
        <v>20</v>
      </c>
      <c r="C83" s="28">
        <v>19.46</v>
      </c>
      <c r="D83" s="21">
        <v>0</v>
      </c>
    </row>
    <row r="84" spans="1:4" ht="15" customHeight="1">
      <c r="A84" s="12" t="s">
        <v>64</v>
      </c>
      <c r="B84" s="13">
        <f>B85+B89</f>
        <v>4834.200000000012</v>
      </c>
      <c r="C84" s="13">
        <f>C85+C89</f>
        <v>509.6699999999837</v>
      </c>
      <c r="D84" s="36">
        <f aca="true" t="shared" si="4" ref="D84:D92">C84*100/B84</f>
        <v>10.543006081667752</v>
      </c>
    </row>
    <row r="85" spans="1:4" ht="15" customHeight="1">
      <c r="A85" s="22" t="s">
        <v>65</v>
      </c>
      <c r="B85" s="20">
        <f aca="true" t="shared" si="5" ref="B85:C87">B86</f>
        <v>-377129.95</v>
      </c>
      <c r="C85" s="20">
        <f t="shared" si="5"/>
        <v>-384674.78</v>
      </c>
      <c r="D85" s="21">
        <f t="shared" si="4"/>
        <v>102.000591573276</v>
      </c>
    </row>
    <row r="86" spans="1:4" ht="15" customHeight="1">
      <c r="A86" s="22" t="s">
        <v>66</v>
      </c>
      <c r="B86" s="20">
        <f t="shared" si="5"/>
        <v>-377129.95</v>
      </c>
      <c r="C86" s="20">
        <f t="shared" si="5"/>
        <v>-384674.78</v>
      </c>
      <c r="D86" s="21">
        <f t="shared" si="4"/>
        <v>102.000591573276</v>
      </c>
    </row>
    <row r="87" spans="1:4" ht="15" customHeight="1">
      <c r="A87" s="22" t="s">
        <v>67</v>
      </c>
      <c r="B87" s="20">
        <f t="shared" si="5"/>
        <v>-377129.95</v>
      </c>
      <c r="C87" s="20">
        <f t="shared" si="5"/>
        <v>-384674.78</v>
      </c>
      <c r="D87" s="21">
        <f t="shared" si="4"/>
        <v>102.000591573276</v>
      </c>
    </row>
    <row r="88" spans="1:4" ht="15" customHeight="1">
      <c r="A88" s="22" t="s">
        <v>68</v>
      </c>
      <c r="B88" s="20">
        <f>-B21</f>
        <v>-377129.95</v>
      </c>
      <c r="C88" s="20">
        <v>-384674.78</v>
      </c>
      <c r="D88" s="21">
        <f t="shared" si="4"/>
        <v>102.000591573276</v>
      </c>
    </row>
    <row r="89" spans="1:4" ht="15" customHeight="1">
      <c r="A89" s="22" t="s">
        <v>69</v>
      </c>
      <c r="B89" s="20">
        <f aca="true" t="shared" si="6" ref="B89:C91">B90</f>
        <v>381964.15</v>
      </c>
      <c r="C89" s="20">
        <f t="shared" si="6"/>
        <v>385184.45</v>
      </c>
      <c r="D89" s="21">
        <f t="shared" si="4"/>
        <v>100.84308959361762</v>
      </c>
    </row>
    <row r="90" spans="1:4" ht="15" customHeight="1">
      <c r="A90" s="22" t="s">
        <v>70</v>
      </c>
      <c r="B90" s="20">
        <f t="shared" si="6"/>
        <v>381964.15</v>
      </c>
      <c r="C90" s="20">
        <f t="shared" si="6"/>
        <v>385184.45</v>
      </c>
      <c r="D90" s="21">
        <f t="shared" si="4"/>
        <v>100.84308959361762</v>
      </c>
    </row>
    <row r="91" spans="1:4" ht="15" customHeight="1">
      <c r="A91" s="22" t="s">
        <v>71</v>
      </c>
      <c r="B91" s="20">
        <f t="shared" si="6"/>
        <v>381964.15</v>
      </c>
      <c r="C91" s="20">
        <f t="shared" si="6"/>
        <v>385184.45</v>
      </c>
      <c r="D91" s="21">
        <f t="shared" si="4"/>
        <v>100.84308959361762</v>
      </c>
    </row>
    <row r="92" spans="1:4" ht="15" customHeight="1">
      <c r="A92" s="22" t="s">
        <v>72</v>
      </c>
      <c r="B92" s="20">
        <f>B72-B77-B83</f>
        <v>381964.15</v>
      </c>
      <c r="C92" s="20">
        <v>385184.45</v>
      </c>
      <c r="D92" s="24">
        <f t="shared" si="4"/>
        <v>100.84308959361762</v>
      </c>
    </row>
    <row r="93" spans="1:4" ht="15" customHeight="1">
      <c r="A93" s="41" t="s">
        <v>76</v>
      </c>
      <c r="B93" s="42"/>
      <c r="C93" s="42"/>
      <c r="D93" s="43"/>
    </row>
    <row r="94" spans="1:4" ht="15" customHeight="1">
      <c r="A94" s="22" t="s">
        <v>2</v>
      </c>
      <c r="B94" s="31">
        <v>103941.32</v>
      </c>
      <c r="C94" s="31">
        <v>103367.63</v>
      </c>
      <c r="D94" s="21">
        <f>C94*100/B94</f>
        <v>99.44806358048945</v>
      </c>
    </row>
    <row r="95" spans="1:4" ht="15" customHeight="1">
      <c r="A95" s="22" t="s">
        <v>73</v>
      </c>
      <c r="B95" s="31">
        <v>31056.83</v>
      </c>
      <c r="C95" s="31">
        <v>30982.31</v>
      </c>
      <c r="D95" s="21">
        <f>C95*100/B95</f>
        <v>99.76005278066049</v>
      </c>
    </row>
    <row r="96" spans="1:4" ht="15" customHeight="1">
      <c r="A96" s="22" t="s">
        <v>3</v>
      </c>
      <c r="B96" s="31">
        <v>15871.54</v>
      </c>
      <c r="C96" s="31">
        <v>15813.64</v>
      </c>
      <c r="D96" s="21">
        <f>C96*100/B96</f>
        <v>99.63519608053156</v>
      </c>
    </row>
    <row r="97" spans="1:4" ht="15" customHeight="1">
      <c r="A97" s="22" t="s">
        <v>4</v>
      </c>
      <c r="B97" s="31">
        <v>5525.53</v>
      </c>
      <c r="C97" s="31">
        <v>5474.01</v>
      </c>
      <c r="D97" s="21">
        <f>C97*100/B97</f>
        <v>99.0676007550407</v>
      </c>
    </row>
    <row r="98" spans="1:4" ht="15" customHeight="1">
      <c r="A98" s="22" t="s">
        <v>5</v>
      </c>
      <c r="B98" s="31">
        <v>12177.38</v>
      </c>
      <c r="C98" s="31">
        <v>11911.11</v>
      </c>
      <c r="D98" s="21">
        <f>C98*100/B98</f>
        <v>97.81340485391767</v>
      </c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</sheetData>
  <sheetProtection/>
  <mergeCells count="5">
    <mergeCell ref="A6:D6"/>
    <mergeCell ref="A22:D22"/>
    <mergeCell ref="A93:D93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2016-02-26T04:21:02Z</dcterms:modified>
  <cp:category/>
  <cp:version/>
  <cp:contentType/>
  <cp:contentStatus/>
</cp:coreProperties>
</file>